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U:\Central Services\1_Contracts Admin\Contracts &amp; Competitive Bidding Projects Supporting Docs\Projects for Competitive Bidding\PWS944 WRF Flood Mitigation Project\"/>
    </mc:Choice>
  </mc:AlternateContent>
  <xr:revisionPtr revIDLastSave="0" documentId="13_ncr:1_{000BADD7-568E-4264-9044-44754444E4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4" i="1" l="1"/>
  <c r="Y5" i="1"/>
  <c r="Y6" i="1"/>
  <c r="Y7" i="1"/>
  <c r="Y8" i="1"/>
  <c r="Y9" i="1"/>
  <c r="Y10" i="1"/>
  <c r="Y11" i="1"/>
  <c r="Y12" i="1"/>
  <c r="Y3" i="1"/>
  <c r="V4" i="1"/>
  <c r="V5" i="1"/>
  <c r="V6" i="1"/>
  <c r="V7" i="1"/>
  <c r="V8" i="1"/>
  <c r="V9" i="1"/>
  <c r="V10" i="1"/>
  <c r="V11" i="1"/>
  <c r="V12" i="1"/>
  <c r="V3" i="1"/>
  <c r="S5" i="1"/>
  <c r="S4" i="1"/>
  <c r="S6" i="1"/>
  <c r="S7" i="1"/>
  <c r="S8" i="1"/>
  <c r="S9" i="1"/>
  <c r="S10" i="1"/>
  <c r="S11" i="1"/>
  <c r="S12" i="1"/>
  <c r="S3" i="1"/>
  <c r="G3" i="1"/>
  <c r="P4" i="1"/>
  <c r="P5" i="1"/>
  <c r="P6" i="1"/>
  <c r="P7" i="1"/>
  <c r="P8" i="1"/>
  <c r="P9" i="1"/>
  <c r="P10" i="1"/>
  <c r="P11" i="1"/>
  <c r="P12" i="1"/>
  <c r="P3" i="1"/>
  <c r="M3" i="1"/>
  <c r="M4" i="1"/>
  <c r="M5" i="1"/>
  <c r="M6" i="1"/>
  <c r="M7" i="1"/>
  <c r="M8" i="1"/>
  <c r="M9" i="1"/>
  <c r="M10" i="1"/>
  <c r="M11" i="1"/>
  <c r="M12" i="1"/>
  <c r="J4" i="1"/>
  <c r="J5" i="1"/>
  <c r="J6" i="1"/>
  <c r="J7" i="1"/>
  <c r="J8" i="1"/>
  <c r="J9" i="1"/>
  <c r="J10" i="1"/>
  <c r="J11" i="1"/>
  <c r="J12" i="1"/>
  <c r="J3" i="1"/>
  <c r="G4" i="1"/>
  <c r="G5" i="1"/>
  <c r="G6" i="1"/>
  <c r="G7" i="1"/>
  <c r="G8" i="1"/>
  <c r="G9" i="1"/>
  <c r="G13" i="1" s="1"/>
  <c r="G10" i="1"/>
  <c r="G11" i="1"/>
  <c r="G12" i="1"/>
  <c r="Y13" i="1" l="1"/>
  <c r="V13" i="1"/>
  <c r="S13" i="1"/>
  <c r="P13" i="1"/>
  <c r="M13" i="1"/>
  <c r="J13" i="1"/>
</calcChain>
</file>

<file path=xl/sharedStrings.xml><?xml version="1.0" encoding="utf-8"?>
<sst xmlns="http://schemas.openxmlformats.org/spreadsheetml/2006/main" count="71" uniqueCount="44">
  <si>
    <t>Item No.</t>
  </si>
  <si>
    <t>Item Description</t>
  </si>
  <si>
    <t>Estimated Quantity</t>
  </si>
  <si>
    <t>Unit of Measure</t>
  </si>
  <si>
    <t>Unit Cost</t>
  </si>
  <si>
    <t>Total Cost</t>
  </si>
  <si>
    <t xml:space="preserve">Mobilization and Demobilization </t>
  </si>
  <si>
    <t>Lump Sum</t>
  </si>
  <si>
    <t xml:space="preserve">Unpaved Berm </t>
  </si>
  <si>
    <t xml:space="preserve">Paved Berm </t>
  </si>
  <si>
    <t>Dry Well</t>
  </si>
  <si>
    <t>Gate Structure 1</t>
  </si>
  <si>
    <t>Gate Structure 2</t>
  </si>
  <si>
    <t>Wildlife Exclusion Fencing</t>
  </si>
  <si>
    <t>Linear Feet</t>
  </si>
  <si>
    <t>Hydroseeding</t>
  </si>
  <si>
    <t xml:space="preserve">SWPPP </t>
  </si>
  <si>
    <t>Workers Protection and Safety Shoring</t>
  </si>
  <si>
    <t xml:space="preserve">Total Cost </t>
  </si>
  <si>
    <t xml:space="preserve">Unit Cost </t>
  </si>
  <si>
    <t>Unit Cost        (in figures)</t>
  </si>
  <si>
    <t>Total Cost       (in figures)</t>
  </si>
  <si>
    <t>Base Bid Total</t>
  </si>
  <si>
    <t>Sub/Location</t>
  </si>
  <si>
    <t>Trade/Amount</t>
  </si>
  <si>
    <t>Construction of the Water Reclamation Facility Flood Mitigation Project PWS944 Bid Opening: May 5, 2022 at 2PM</t>
  </si>
  <si>
    <t>WestPac Construction                      1349 Lily Street                                    Healdsburg, CA 95448</t>
  </si>
  <si>
    <t>Rege Constrction, Inc.                      600 Santana Drive                                Cloverdale, CA 95425</t>
  </si>
  <si>
    <t>Tully Consulting Group, Dixon, CA</t>
  </si>
  <si>
    <t>Consulting, $3,800</t>
  </si>
  <si>
    <t>Cats4U, Inc.                                   13503 Healdsburg Avenue Healdsburg, CA 95448</t>
  </si>
  <si>
    <t>Consulting, $4340</t>
  </si>
  <si>
    <t>WR Forde Associates, Inc.               984 Hensley Street                             Richmond, CA 94801</t>
  </si>
  <si>
    <t>Team EES, Alameda, CA</t>
  </si>
  <si>
    <t>Fencing and Hydroseeing</t>
  </si>
  <si>
    <t>Cupples Excavating                                  501 St. Mary's Avenue                  Hopland, CA 95449</t>
  </si>
  <si>
    <t>Valley Paving, Redwood Valley, CA</t>
  </si>
  <si>
    <t>Paving, $22,500</t>
  </si>
  <si>
    <t>Hanford, Petaluma, CA</t>
  </si>
  <si>
    <t>Hydroseeding, Wildlife Fence $25,875</t>
  </si>
  <si>
    <t>Advanced Storm water Protection, Petaluma, CA</t>
  </si>
  <si>
    <t>SPPP, Training, Monitoring $5,000</t>
  </si>
  <si>
    <t>Terracon Constructors, Inc.              150 Alexander Valley Road       Healdsburg, CA 95448</t>
  </si>
  <si>
    <t>Engelke Construction                         PO Box 1387                            Healdsburg, CA 95448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</si>
</sst>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0" fillId="0" borderId="0" xfId="0" applyFont="1"/>
    <xf numFmtId="0" fontId="2" fillId="0" borderId="4" xfId="0" applyFont="1" applyBorder="1" applyAlignment="1">
      <alignment vertical="center" wrapText="1"/>
    </xf>
    <xf numFmtId="0" fontId="0" fillId="0" borderId="0" xfId="0" applyFont="1" applyBorder="1"/>
    <xf numFmtId="0" fontId="0" fillId="0" borderId="0" xfId="0" applyFont="1" applyAlignment="1"/>
    <xf numFmtId="0" fontId="3" fillId="2" borderId="4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3" xfId="0" applyFont="1" applyBorder="1"/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4" fillId="3" borderId="15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0" fillId="0" borderId="17" xfId="0" applyFont="1" applyBorder="1"/>
    <xf numFmtId="164" fontId="2" fillId="0" borderId="8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0" fillId="0" borderId="1" xfId="0" applyNumberFormat="1" applyFont="1" applyBorder="1"/>
    <xf numFmtId="164" fontId="2" fillId="0" borderId="10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vertical="center" wrapText="1"/>
    </xf>
    <xf numFmtId="164" fontId="0" fillId="0" borderId="0" xfId="0" applyNumberFormat="1" applyFont="1" applyBorder="1"/>
    <xf numFmtId="0" fontId="0" fillId="0" borderId="5" xfId="0" applyFont="1" applyBorder="1" applyAlignment="1"/>
    <xf numFmtId="0" fontId="0" fillId="0" borderId="2" xfId="0" applyBorder="1" applyAlignment="1"/>
    <xf numFmtId="0" fontId="1" fillId="0" borderId="7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0" fillId="0" borderId="7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9" xfId="0" applyFont="1" applyBorder="1"/>
    <xf numFmtId="0" fontId="4" fillId="0" borderId="0" xfId="0" applyFont="1" applyBorder="1"/>
    <xf numFmtId="0" fontId="4" fillId="0" borderId="8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0" xfId="0" applyFont="1"/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0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wrapText="1"/>
    </xf>
    <xf numFmtId="0" fontId="4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1"/>
  <sheetViews>
    <sheetView tabSelected="1" topLeftCell="E1" zoomScaleNormal="100" workbookViewId="0">
      <selection activeCell="Y18" sqref="Y18"/>
    </sheetView>
  </sheetViews>
  <sheetFormatPr defaultRowHeight="15" x14ac:dyDescent="0.25"/>
  <cols>
    <col min="1" max="1" width="9.140625" style="2"/>
    <col min="2" max="2" width="39.42578125" style="2" customWidth="1"/>
    <col min="3" max="3" width="10.7109375" style="2" customWidth="1"/>
    <col min="4" max="4" width="12.28515625" style="2" customWidth="1"/>
    <col min="5" max="5" width="1.5703125" style="2" customWidth="1"/>
    <col min="6" max="6" width="15.28515625" style="2" customWidth="1"/>
    <col min="7" max="7" width="15.140625" style="2" customWidth="1"/>
    <col min="8" max="8" width="1.5703125" style="2" customWidth="1"/>
    <col min="9" max="9" width="15.28515625" style="2" customWidth="1"/>
    <col min="10" max="10" width="15.140625" style="2" customWidth="1"/>
    <col min="11" max="11" width="1.5703125" style="2" customWidth="1"/>
    <col min="12" max="12" width="15.28515625" style="2" customWidth="1"/>
    <col min="13" max="13" width="15.140625" style="2" customWidth="1"/>
    <col min="14" max="14" width="1.5703125" style="2" customWidth="1"/>
    <col min="15" max="15" width="15.28515625" style="2" customWidth="1"/>
    <col min="16" max="16" width="15.140625" style="2" customWidth="1"/>
    <col min="17" max="17" width="1.5703125" style="2" customWidth="1"/>
    <col min="18" max="18" width="15.28515625" style="2" customWidth="1"/>
    <col min="19" max="19" width="18.42578125" style="2" customWidth="1"/>
    <col min="20" max="20" width="1.5703125" style="2" customWidth="1"/>
    <col min="21" max="21" width="15.28515625" style="2" customWidth="1"/>
    <col min="22" max="22" width="15.140625" style="2" customWidth="1"/>
    <col min="23" max="23" width="1.5703125" style="2" customWidth="1"/>
    <col min="24" max="24" width="15.28515625" style="2" customWidth="1"/>
    <col min="25" max="25" width="15.140625" style="2" customWidth="1"/>
    <col min="26" max="16384" width="9.140625" style="2"/>
  </cols>
  <sheetData>
    <row r="1" spans="1:25" ht="54.75" customHeight="1" x14ac:dyDescent="0.25">
      <c r="A1" s="30" t="s">
        <v>25</v>
      </c>
      <c r="B1" s="31"/>
      <c r="C1" s="31"/>
      <c r="D1" s="32"/>
      <c r="F1" s="35" t="s">
        <v>26</v>
      </c>
      <c r="G1" s="36"/>
      <c r="H1" s="12"/>
      <c r="I1" s="33" t="s">
        <v>27</v>
      </c>
      <c r="J1" s="34"/>
      <c r="L1" s="33" t="s">
        <v>30</v>
      </c>
      <c r="M1" s="34"/>
      <c r="O1" s="35" t="s">
        <v>32</v>
      </c>
      <c r="P1" s="36"/>
      <c r="R1" s="35" t="s">
        <v>35</v>
      </c>
      <c r="S1" s="36"/>
      <c r="T1" s="44"/>
      <c r="U1" s="35" t="s">
        <v>43</v>
      </c>
      <c r="V1" s="36"/>
      <c r="W1" s="44"/>
      <c r="X1" s="35" t="s">
        <v>42</v>
      </c>
      <c r="Y1" s="36"/>
    </row>
    <row r="2" spans="1:25" s="5" customFormat="1" ht="28.5" x14ac:dyDescent="0.25">
      <c r="A2" s="13" t="s">
        <v>0</v>
      </c>
      <c r="B2" s="6" t="s">
        <v>1</v>
      </c>
      <c r="C2" s="6" t="s">
        <v>2</v>
      </c>
      <c r="D2" s="14" t="s">
        <v>3</v>
      </c>
      <c r="E2" s="25"/>
      <c r="F2" s="7" t="s">
        <v>20</v>
      </c>
      <c r="G2" s="8" t="s">
        <v>21</v>
      </c>
      <c r="H2" s="25"/>
      <c r="I2" s="7" t="s">
        <v>19</v>
      </c>
      <c r="J2" s="8" t="s">
        <v>18</v>
      </c>
      <c r="K2" s="25"/>
      <c r="L2" s="7" t="s">
        <v>19</v>
      </c>
      <c r="M2" s="8" t="s">
        <v>18</v>
      </c>
      <c r="N2" s="26"/>
      <c r="O2" s="7" t="s">
        <v>4</v>
      </c>
      <c r="P2" s="8" t="s">
        <v>5</v>
      </c>
      <c r="Q2" s="26"/>
      <c r="R2" s="7" t="s">
        <v>4</v>
      </c>
      <c r="S2" s="8" t="s">
        <v>5</v>
      </c>
      <c r="T2" s="26"/>
      <c r="U2" s="7" t="s">
        <v>4</v>
      </c>
      <c r="V2" s="8" t="s">
        <v>5</v>
      </c>
      <c r="W2" s="26"/>
      <c r="X2" s="7" t="s">
        <v>4</v>
      </c>
      <c r="Y2" s="8" t="s">
        <v>5</v>
      </c>
    </row>
    <row r="3" spans="1:25" ht="29.1" customHeight="1" x14ac:dyDescent="0.25">
      <c r="A3" s="15">
        <v>1</v>
      </c>
      <c r="B3" s="3" t="s">
        <v>6</v>
      </c>
      <c r="C3" s="1">
        <v>1</v>
      </c>
      <c r="D3" s="9" t="s">
        <v>7</v>
      </c>
      <c r="E3" s="24"/>
      <c r="F3" s="19">
        <v>12000</v>
      </c>
      <c r="G3" s="20">
        <f>SUM(C3*F3)</f>
        <v>12000</v>
      </c>
      <c r="H3" s="24"/>
      <c r="I3" s="19">
        <v>16723</v>
      </c>
      <c r="J3" s="20">
        <f>SUM(C3*I3)</f>
        <v>16723</v>
      </c>
      <c r="K3" s="24"/>
      <c r="L3" s="19">
        <v>2896</v>
      </c>
      <c r="M3" s="20">
        <f>SUM(C3*L3)</f>
        <v>2896</v>
      </c>
      <c r="N3" s="10"/>
      <c r="O3" s="19">
        <v>10000</v>
      </c>
      <c r="P3" s="20">
        <f>SUM(C3*O3)</f>
        <v>10000</v>
      </c>
      <c r="Q3" s="10"/>
      <c r="R3" s="19">
        <v>2500</v>
      </c>
      <c r="S3" s="20">
        <f>SUM(C3*R3)</f>
        <v>2500</v>
      </c>
      <c r="T3" s="10"/>
      <c r="U3" s="19">
        <v>17000</v>
      </c>
      <c r="V3" s="20">
        <f>SUM(C3*U3)</f>
        <v>17000</v>
      </c>
      <c r="W3" s="10"/>
      <c r="X3" s="19">
        <v>18021</v>
      </c>
      <c r="Y3" s="20">
        <f>SUM(C3*X3)</f>
        <v>18021</v>
      </c>
    </row>
    <row r="4" spans="1:25" ht="29.1" customHeight="1" x14ac:dyDescent="0.25">
      <c r="A4" s="15">
        <v>2</v>
      </c>
      <c r="B4" s="3" t="s">
        <v>17</v>
      </c>
      <c r="C4" s="1">
        <v>1</v>
      </c>
      <c r="D4" s="9" t="s">
        <v>7</v>
      </c>
      <c r="E4" s="10"/>
      <c r="F4" s="19">
        <v>3000</v>
      </c>
      <c r="G4" s="20">
        <f t="shared" ref="G4:G12" si="0">SUM(C4*F4)</f>
        <v>3000</v>
      </c>
      <c r="H4" s="10"/>
      <c r="I4" s="19">
        <v>718</v>
      </c>
      <c r="J4" s="20">
        <f t="shared" ref="J4:J12" si="1">SUM(C4*I4)</f>
        <v>718</v>
      </c>
      <c r="K4" s="10"/>
      <c r="L4" s="19">
        <v>2867</v>
      </c>
      <c r="M4" s="20">
        <f t="shared" ref="M4:M12" si="2">SUM(C4*L4)</f>
        <v>2867</v>
      </c>
      <c r="N4" s="10"/>
      <c r="O4" s="19">
        <v>8000</v>
      </c>
      <c r="P4" s="20">
        <f t="shared" ref="P4:P12" si="3">SUM(C4*O4)</f>
        <v>8000</v>
      </c>
      <c r="Q4" s="10"/>
      <c r="R4" s="19">
        <v>3500</v>
      </c>
      <c r="S4" s="20">
        <f t="shared" ref="S4:S12" si="4">SUM(C4*R4)</f>
        <v>3500</v>
      </c>
      <c r="T4" s="10"/>
      <c r="U4" s="19">
        <v>400</v>
      </c>
      <c r="V4" s="20">
        <f t="shared" ref="V4:V12" si="5">SUM(C4*U4)</f>
        <v>400</v>
      </c>
      <c r="W4" s="10"/>
      <c r="X4" s="19">
        <v>1837</v>
      </c>
      <c r="Y4" s="20">
        <f t="shared" ref="Y4:Y12" si="6">SUM(C4*X4)</f>
        <v>1837</v>
      </c>
    </row>
    <row r="5" spans="1:25" ht="29.1" customHeight="1" x14ac:dyDescent="0.25">
      <c r="A5" s="15">
        <v>3</v>
      </c>
      <c r="B5" s="3" t="s">
        <v>8</v>
      </c>
      <c r="C5" s="1">
        <v>1</v>
      </c>
      <c r="D5" s="9" t="s">
        <v>7</v>
      </c>
      <c r="E5" s="10"/>
      <c r="F5" s="19">
        <v>44000</v>
      </c>
      <c r="G5" s="20">
        <f t="shared" si="0"/>
        <v>44000</v>
      </c>
      <c r="H5" s="10"/>
      <c r="I5" s="19">
        <v>25393</v>
      </c>
      <c r="J5" s="20">
        <f t="shared" si="1"/>
        <v>25393</v>
      </c>
      <c r="K5" s="10"/>
      <c r="L5" s="19">
        <v>52050</v>
      </c>
      <c r="M5" s="20">
        <f t="shared" si="2"/>
        <v>52050</v>
      </c>
      <c r="N5" s="10"/>
      <c r="O5" s="19">
        <v>28000</v>
      </c>
      <c r="P5" s="20">
        <f t="shared" si="3"/>
        <v>28000</v>
      </c>
      <c r="Q5" s="10"/>
      <c r="R5" s="19">
        <v>60610</v>
      </c>
      <c r="S5" s="20">
        <f>SUM(C5*R5)</f>
        <v>60610</v>
      </c>
      <c r="T5" s="10"/>
      <c r="U5" s="19">
        <v>93400</v>
      </c>
      <c r="V5" s="20">
        <f t="shared" si="5"/>
        <v>93400</v>
      </c>
      <c r="W5" s="10"/>
      <c r="X5" s="19">
        <v>85647</v>
      </c>
      <c r="Y5" s="20">
        <f t="shared" si="6"/>
        <v>85647</v>
      </c>
    </row>
    <row r="6" spans="1:25" ht="29.1" customHeight="1" x14ac:dyDescent="0.25">
      <c r="A6" s="15">
        <v>4</v>
      </c>
      <c r="B6" s="3" t="s">
        <v>9</v>
      </c>
      <c r="C6" s="1">
        <v>1</v>
      </c>
      <c r="D6" s="9" t="s">
        <v>7</v>
      </c>
      <c r="E6" s="10"/>
      <c r="F6" s="19">
        <v>27000</v>
      </c>
      <c r="G6" s="20">
        <f t="shared" si="0"/>
        <v>27000</v>
      </c>
      <c r="H6" s="10"/>
      <c r="I6" s="19">
        <v>41634</v>
      </c>
      <c r="J6" s="20">
        <f t="shared" si="1"/>
        <v>41634</v>
      </c>
      <c r="K6" s="10"/>
      <c r="L6" s="19">
        <v>55430</v>
      </c>
      <c r="M6" s="20">
        <f t="shared" si="2"/>
        <v>55430</v>
      </c>
      <c r="N6" s="10"/>
      <c r="O6" s="19">
        <v>49000</v>
      </c>
      <c r="P6" s="20">
        <f t="shared" si="3"/>
        <v>49000</v>
      </c>
      <c r="Q6" s="10"/>
      <c r="R6" s="19">
        <v>70774</v>
      </c>
      <c r="S6" s="20">
        <f t="shared" si="4"/>
        <v>70774</v>
      </c>
      <c r="T6" s="10"/>
      <c r="U6" s="19">
        <v>44300</v>
      </c>
      <c r="V6" s="20">
        <f t="shared" si="5"/>
        <v>44300</v>
      </c>
      <c r="W6" s="10"/>
      <c r="X6" s="19">
        <v>75611</v>
      </c>
      <c r="Y6" s="20">
        <f t="shared" si="6"/>
        <v>75611</v>
      </c>
    </row>
    <row r="7" spans="1:25" ht="29.1" customHeight="1" x14ac:dyDescent="0.25">
      <c r="A7" s="15">
        <v>5</v>
      </c>
      <c r="B7" s="3" t="s">
        <v>10</v>
      </c>
      <c r="C7" s="1">
        <v>1</v>
      </c>
      <c r="D7" s="9" t="s">
        <v>7</v>
      </c>
      <c r="E7" s="10"/>
      <c r="F7" s="19">
        <v>12700</v>
      </c>
      <c r="G7" s="20">
        <f t="shared" si="0"/>
        <v>12700</v>
      </c>
      <c r="H7" s="10"/>
      <c r="I7" s="19">
        <v>11054</v>
      </c>
      <c r="J7" s="20">
        <f t="shared" si="1"/>
        <v>11054</v>
      </c>
      <c r="K7" s="10"/>
      <c r="L7" s="19">
        <v>9602</v>
      </c>
      <c r="M7" s="20">
        <f t="shared" si="2"/>
        <v>9602</v>
      </c>
      <c r="N7" s="10"/>
      <c r="O7" s="19">
        <v>6000</v>
      </c>
      <c r="P7" s="20">
        <f t="shared" si="3"/>
        <v>6000</v>
      </c>
      <c r="Q7" s="10"/>
      <c r="R7" s="19">
        <v>9625</v>
      </c>
      <c r="S7" s="20">
        <f t="shared" si="4"/>
        <v>9625</v>
      </c>
      <c r="T7" s="10"/>
      <c r="U7" s="19">
        <v>15000</v>
      </c>
      <c r="V7" s="20">
        <f t="shared" si="5"/>
        <v>15000</v>
      </c>
      <c r="W7" s="10"/>
      <c r="X7" s="19">
        <v>18762</v>
      </c>
      <c r="Y7" s="20">
        <f t="shared" si="6"/>
        <v>18762</v>
      </c>
    </row>
    <row r="8" spans="1:25" ht="29.1" customHeight="1" x14ac:dyDescent="0.25">
      <c r="A8" s="15">
        <v>6</v>
      </c>
      <c r="B8" s="3" t="s">
        <v>11</v>
      </c>
      <c r="C8" s="1">
        <v>1</v>
      </c>
      <c r="D8" s="9" t="s">
        <v>7</v>
      </c>
      <c r="E8" s="10"/>
      <c r="F8" s="19">
        <v>21500</v>
      </c>
      <c r="G8" s="20">
        <f t="shared" si="0"/>
        <v>21500</v>
      </c>
      <c r="H8" s="10"/>
      <c r="I8" s="19">
        <v>34243</v>
      </c>
      <c r="J8" s="20">
        <f t="shared" si="1"/>
        <v>34243</v>
      </c>
      <c r="K8" s="10"/>
      <c r="L8" s="19">
        <v>12154</v>
      </c>
      <c r="M8" s="20">
        <f t="shared" si="2"/>
        <v>12154</v>
      </c>
      <c r="N8" s="10"/>
      <c r="O8" s="19">
        <v>28000</v>
      </c>
      <c r="P8" s="20">
        <f t="shared" si="3"/>
        <v>28000</v>
      </c>
      <c r="Q8" s="10"/>
      <c r="R8" s="19">
        <v>26000</v>
      </c>
      <c r="S8" s="20">
        <f t="shared" si="4"/>
        <v>26000</v>
      </c>
      <c r="T8" s="10"/>
      <c r="U8" s="19">
        <v>25900</v>
      </c>
      <c r="V8" s="20">
        <f t="shared" si="5"/>
        <v>25900</v>
      </c>
      <c r="W8" s="10"/>
      <c r="X8" s="19">
        <v>32549</v>
      </c>
      <c r="Y8" s="20">
        <f t="shared" si="6"/>
        <v>32549</v>
      </c>
    </row>
    <row r="9" spans="1:25" ht="29.1" customHeight="1" x14ac:dyDescent="0.25">
      <c r="A9" s="15">
        <v>7</v>
      </c>
      <c r="B9" s="3" t="s">
        <v>12</v>
      </c>
      <c r="C9" s="1">
        <v>1</v>
      </c>
      <c r="D9" s="9" t="s">
        <v>7</v>
      </c>
      <c r="E9" s="10"/>
      <c r="F9" s="19">
        <v>18800</v>
      </c>
      <c r="G9" s="20">
        <f t="shared" si="0"/>
        <v>18800</v>
      </c>
      <c r="H9" s="10"/>
      <c r="I9" s="19">
        <v>21872</v>
      </c>
      <c r="J9" s="20">
        <f t="shared" si="1"/>
        <v>21872</v>
      </c>
      <c r="K9" s="10"/>
      <c r="L9" s="19">
        <v>12154</v>
      </c>
      <c r="M9" s="20">
        <f t="shared" si="2"/>
        <v>12154</v>
      </c>
      <c r="N9" s="10"/>
      <c r="O9" s="19">
        <v>28000</v>
      </c>
      <c r="P9" s="20">
        <f t="shared" si="3"/>
        <v>28000</v>
      </c>
      <c r="Q9" s="10"/>
      <c r="R9" s="19">
        <v>15000</v>
      </c>
      <c r="S9" s="20">
        <f t="shared" si="4"/>
        <v>15000</v>
      </c>
      <c r="T9" s="10"/>
      <c r="U9" s="19">
        <v>47600</v>
      </c>
      <c r="V9" s="20">
        <f t="shared" si="5"/>
        <v>47600</v>
      </c>
      <c r="W9" s="10"/>
      <c r="X9" s="19">
        <v>37441</v>
      </c>
      <c r="Y9" s="20">
        <f t="shared" si="6"/>
        <v>37441</v>
      </c>
    </row>
    <row r="10" spans="1:25" ht="29.1" customHeight="1" x14ac:dyDescent="0.25">
      <c r="A10" s="15">
        <v>8</v>
      </c>
      <c r="B10" s="3" t="s">
        <v>13</v>
      </c>
      <c r="C10" s="1">
        <v>1250</v>
      </c>
      <c r="D10" s="9" t="s">
        <v>14</v>
      </c>
      <c r="E10" s="10"/>
      <c r="F10" s="19">
        <v>7.04</v>
      </c>
      <c r="G10" s="20">
        <f t="shared" si="0"/>
        <v>8800</v>
      </c>
      <c r="H10" s="10"/>
      <c r="I10" s="19">
        <v>6.4</v>
      </c>
      <c r="J10" s="20">
        <f t="shared" si="1"/>
        <v>8000</v>
      </c>
      <c r="K10" s="10"/>
      <c r="L10" s="19">
        <v>10.35</v>
      </c>
      <c r="M10" s="20">
        <f t="shared" si="2"/>
        <v>12937.5</v>
      </c>
      <c r="N10" s="10"/>
      <c r="O10" s="19">
        <v>13</v>
      </c>
      <c r="P10" s="20">
        <f t="shared" si="3"/>
        <v>16250</v>
      </c>
      <c r="Q10" s="10"/>
      <c r="R10" s="19">
        <v>10.8</v>
      </c>
      <c r="S10" s="20">
        <f t="shared" si="4"/>
        <v>13500</v>
      </c>
      <c r="T10" s="10"/>
      <c r="U10" s="19">
        <v>11</v>
      </c>
      <c r="V10" s="20">
        <f t="shared" si="5"/>
        <v>13750</v>
      </c>
      <c r="W10" s="10"/>
      <c r="X10" s="19">
        <v>5</v>
      </c>
      <c r="Y10" s="20">
        <f t="shared" si="6"/>
        <v>6250</v>
      </c>
    </row>
    <row r="11" spans="1:25" ht="29.1" customHeight="1" x14ac:dyDescent="0.25">
      <c r="A11" s="15">
        <v>9</v>
      </c>
      <c r="B11" s="3" t="s">
        <v>15</v>
      </c>
      <c r="C11" s="1">
        <v>1</v>
      </c>
      <c r="D11" s="9" t="s">
        <v>7</v>
      </c>
      <c r="E11" s="10"/>
      <c r="F11" s="19">
        <v>9000</v>
      </c>
      <c r="G11" s="20">
        <f t="shared" si="0"/>
        <v>9000</v>
      </c>
      <c r="H11" s="10"/>
      <c r="I11" s="19">
        <v>7433</v>
      </c>
      <c r="J11" s="20">
        <f t="shared" si="1"/>
        <v>7433</v>
      </c>
      <c r="K11" s="10"/>
      <c r="L11" s="19">
        <v>10354</v>
      </c>
      <c r="M11" s="20">
        <f t="shared" si="2"/>
        <v>10354</v>
      </c>
      <c r="N11" s="10"/>
      <c r="O11" s="19">
        <v>14500</v>
      </c>
      <c r="P11" s="20">
        <f t="shared" si="3"/>
        <v>14500</v>
      </c>
      <c r="Q11" s="10"/>
      <c r="R11" s="19">
        <v>6500</v>
      </c>
      <c r="S11" s="20">
        <f t="shared" si="4"/>
        <v>6500</v>
      </c>
      <c r="T11" s="10"/>
      <c r="U11" s="19">
        <v>14800</v>
      </c>
      <c r="V11" s="20">
        <f t="shared" si="5"/>
        <v>14800</v>
      </c>
      <c r="W11" s="10"/>
      <c r="X11" s="19">
        <v>11481</v>
      </c>
      <c r="Y11" s="20">
        <f t="shared" si="6"/>
        <v>11481</v>
      </c>
    </row>
    <row r="12" spans="1:25" ht="29.1" customHeight="1" thickBot="1" x14ac:dyDescent="0.3">
      <c r="A12" s="15">
        <v>10</v>
      </c>
      <c r="B12" s="3" t="s">
        <v>16</v>
      </c>
      <c r="C12" s="1">
        <v>1</v>
      </c>
      <c r="D12" s="9" t="s">
        <v>7</v>
      </c>
      <c r="E12" s="11"/>
      <c r="F12" s="22">
        <v>3800</v>
      </c>
      <c r="G12" s="23">
        <f t="shared" si="0"/>
        <v>3800</v>
      </c>
      <c r="H12" s="11"/>
      <c r="I12" s="22">
        <v>5087</v>
      </c>
      <c r="J12" s="20">
        <f t="shared" si="1"/>
        <v>5087</v>
      </c>
      <c r="K12" s="11"/>
      <c r="L12" s="22">
        <v>10275</v>
      </c>
      <c r="M12" s="20">
        <f t="shared" si="2"/>
        <v>10275</v>
      </c>
      <c r="N12" s="11"/>
      <c r="O12" s="22">
        <v>1000</v>
      </c>
      <c r="P12" s="20">
        <f t="shared" si="3"/>
        <v>1000</v>
      </c>
      <c r="Q12" s="11"/>
      <c r="R12" s="22">
        <v>8000</v>
      </c>
      <c r="S12" s="20">
        <f t="shared" si="4"/>
        <v>8000</v>
      </c>
      <c r="T12" s="11"/>
      <c r="U12" s="22">
        <v>5500</v>
      </c>
      <c r="V12" s="20">
        <f t="shared" si="5"/>
        <v>5500</v>
      </c>
      <c r="W12" s="11"/>
      <c r="X12" s="22">
        <v>2540</v>
      </c>
      <c r="Y12" s="20">
        <f t="shared" si="6"/>
        <v>2540</v>
      </c>
    </row>
    <row r="13" spans="1:25" ht="27.75" customHeight="1" thickBot="1" x14ac:dyDescent="0.3">
      <c r="C13" s="28" t="s">
        <v>22</v>
      </c>
      <c r="D13" s="29"/>
      <c r="E13" s="18"/>
      <c r="F13" s="4"/>
      <c r="G13" s="21">
        <f>SUM(G3:G12)</f>
        <v>160600</v>
      </c>
      <c r="H13" s="18"/>
      <c r="I13" s="27"/>
      <c r="J13" s="21">
        <f>SUM(J3:J12)</f>
        <v>172157</v>
      </c>
      <c r="K13" s="18"/>
      <c r="L13" s="27"/>
      <c r="M13" s="21">
        <f>SUM(M3:M12)</f>
        <v>180719.5</v>
      </c>
      <c r="N13" s="18"/>
      <c r="O13" s="27"/>
      <c r="P13" s="21">
        <f>SUM(P3:P12)</f>
        <v>188750</v>
      </c>
      <c r="Q13" s="18"/>
      <c r="R13" s="27"/>
      <c r="S13" s="21">
        <f>SUM(S3:S12)</f>
        <v>216009</v>
      </c>
      <c r="T13" s="18"/>
      <c r="U13" s="27"/>
      <c r="V13" s="21">
        <f>SUM(V3:V12)</f>
        <v>277650</v>
      </c>
      <c r="W13" s="18"/>
      <c r="X13" s="27"/>
      <c r="Y13" s="21">
        <f>SUM(Y3:Y12)</f>
        <v>290139</v>
      </c>
    </row>
    <row r="14" spans="1:25" x14ac:dyDescent="0.25"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x14ac:dyDescent="0.25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15.75" thickBot="1" x14ac:dyDescent="0.3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4:25" x14ac:dyDescent="0.25">
      <c r="D17" s="4"/>
      <c r="E17" s="4"/>
      <c r="F17" s="47"/>
      <c r="G17" s="47"/>
      <c r="H17" s="4"/>
      <c r="I17" s="16" t="s">
        <v>23</v>
      </c>
      <c r="J17" s="17" t="s">
        <v>24</v>
      </c>
      <c r="K17" s="4"/>
      <c r="L17" s="16" t="s">
        <v>23</v>
      </c>
      <c r="M17" s="17" t="s">
        <v>24</v>
      </c>
      <c r="N17" s="4"/>
      <c r="O17" s="16" t="s">
        <v>23</v>
      </c>
      <c r="P17" s="17" t="s">
        <v>24</v>
      </c>
      <c r="Q17" s="4"/>
      <c r="R17" s="16" t="s">
        <v>23</v>
      </c>
      <c r="S17" s="17" t="s">
        <v>24</v>
      </c>
      <c r="T17" s="4"/>
      <c r="U17" s="16" t="s">
        <v>23</v>
      </c>
      <c r="V17" s="17" t="s">
        <v>24</v>
      </c>
      <c r="W17" s="4"/>
      <c r="X17" s="45"/>
      <c r="Y17" s="45"/>
    </row>
    <row r="18" spans="4:25" ht="37.5" thickBot="1" x14ac:dyDescent="0.3">
      <c r="D18" s="4"/>
      <c r="E18" s="4"/>
      <c r="F18" s="38"/>
      <c r="G18" s="38"/>
      <c r="H18" s="38"/>
      <c r="I18" s="42" t="s">
        <v>28</v>
      </c>
      <c r="J18" s="43" t="s">
        <v>29</v>
      </c>
      <c r="K18" s="38"/>
      <c r="L18" s="42" t="s">
        <v>28</v>
      </c>
      <c r="M18" s="43" t="s">
        <v>31</v>
      </c>
      <c r="N18" s="38"/>
      <c r="O18" s="42" t="s">
        <v>33</v>
      </c>
      <c r="P18" s="43" t="s">
        <v>34</v>
      </c>
      <c r="Q18" s="38"/>
      <c r="R18" s="39" t="s">
        <v>36</v>
      </c>
      <c r="S18" s="37" t="s">
        <v>37</v>
      </c>
      <c r="T18" s="38"/>
      <c r="U18" s="39" t="s">
        <v>40</v>
      </c>
      <c r="V18" s="40" t="s">
        <v>41</v>
      </c>
      <c r="W18" s="38"/>
      <c r="X18" s="38"/>
      <c r="Y18" s="38"/>
    </row>
    <row r="19" spans="4:25" ht="37.5" thickBot="1" x14ac:dyDescent="0.3">
      <c r="D19" s="4"/>
      <c r="E19" s="4"/>
      <c r="F19" s="38"/>
      <c r="G19" s="38"/>
      <c r="H19" s="38"/>
      <c r="I19" s="46"/>
      <c r="J19" s="46"/>
      <c r="K19" s="38"/>
      <c r="L19" s="38"/>
      <c r="M19" s="38"/>
      <c r="N19" s="38"/>
      <c r="O19" s="38"/>
      <c r="P19" s="38"/>
      <c r="Q19" s="38"/>
      <c r="R19" s="42" t="s">
        <v>38</v>
      </c>
      <c r="S19" s="43" t="s">
        <v>39</v>
      </c>
      <c r="T19" s="38"/>
      <c r="U19" s="42" t="s">
        <v>38</v>
      </c>
      <c r="V19" s="43" t="s">
        <v>39</v>
      </c>
      <c r="W19" s="38"/>
      <c r="X19" s="38"/>
      <c r="Y19" s="38"/>
    </row>
    <row r="20" spans="4:25" x14ac:dyDescent="0.25">
      <c r="F20" s="38"/>
      <c r="G20" s="38"/>
      <c r="H20" s="41"/>
      <c r="I20" s="46"/>
      <c r="J20" s="46"/>
      <c r="K20" s="41"/>
      <c r="L20" s="38"/>
      <c r="M20" s="38"/>
      <c r="N20" s="41"/>
      <c r="O20" s="38"/>
      <c r="P20" s="38"/>
      <c r="Q20" s="41"/>
      <c r="R20" s="38"/>
      <c r="S20" s="38"/>
      <c r="T20" s="38"/>
      <c r="U20" s="38"/>
      <c r="V20" s="38"/>
      <c r="W20" s="41"/>
      <c r="X20" s="38"/>
      <c r="Y20" s="38"/>
    </row>
    <row r="21" spans="4:25" x14ac:dyDescent="0.25">
      <c r="I21" s="4"/>
      <c r="J21" s="4"/>
    </row>
  </sheetData>
  <mergeCells count="9">
    <mergeCell ref="R1:S1"/>
    <mergeCell ref="U1:V1"/>
    <mergeCell ref="X1:Y1"/>
    <mergeCell ref="F1:G1"/>
    <mergeCell ref="I1:J1"/>
    <mergeCell ref="L1:M1"/>
    <mergeCell ref="O1:P1"/>
    <mergeCell ref="C13:D13"/>
    <mergeCell ref="A1:D1"/>
  </mergeCells>
  <pageMargins left="0.7" right="0.7" top="0.75" bottom="0.75" header="0.3" footer="0.3"/>
  <pageSetup paperSize="5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Trettin</dc:creator>
  <cp:lastModifiedBy>Tina Trettin</cp:lastModifiedBy>
  <cp:lastPrinted>2022-05-06T16:58:15Z</cp:lastPrinted>
  <dcterms:created xsi:type="dcterms:W3CDTF">2015-06-05T18:17:20Z</dcterms:created>
  <dcterms:modified xsi:type="dcterms:W3CDTF">2022-05-06T16:58:24Z</dcterms:modified>
</cp:coreProperties>
</file>